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<sst xmlns="http://schemas.openxmlformats.org/spreadsheetml/2006/main" count="26" uniqueCount="21">
  <si>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</si>
  <si>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</si>
  <si>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</si>
  <si>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</si>
  <si>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</si>
  <si>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</si>
  <si>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</si>
  <si>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</si>
  <si>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</si>
  <si>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</si>
  <si>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</si>
  <si>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</si>
  <si>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</si>
  <si>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</si>
  <si>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</si>
  <si>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</si>
  <si>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</si>
  <si>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</si>
  <si>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</si>
  <si>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</si>
  <si>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ΙΟΥΛΙΟ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</si>
</sst>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2020</v>
      </c>
      <c r="C5" s="42"/>
      <c r="D5" s="41">
        <v>2021</v>
      </c>
      <c r="E5" s="42"/>
      <c r="F5" s="41" t="s">
        <v>4</v>
      </c>
      <c r="G5" s="42"/>
      <c r="H5" s="41">
        <v>2020</v>
      </c>
      <c r="I5" s="42"/>
      <c r="J5" s="41">
        <v>2021</v>
      </c>
      <c r="K5" s="42"/>
      <c r="L5" s="43" t="s">
        <v>4</v>
      </c>
      <c r="M5" s="43"/>
      <c r="N5" s="41">
        <v>2020</v>
      </c>
      <c r="O5" s="42"/>
      <c r="P5" s="41">
        <v>2021</v>
      </c>
      <c r="Q5" s="42"/>
      <c r="R5" s="41" t="s">
        <v>4</v>
      </c>
      <c r="S5" s="42"/>
      <c r="T5" s="41">
        <v>2020</v>
      </c>
      <c r="U5" s="42"/>
      <c r="V5" s="41">
        <v>2021</v>
      </c>
      <c r="W5" s="42"/>
      <c r="X5" s="43" t="s">
        <v>4</v>
      </c>
      <c r="Y5" s="43"/>
      <c r="Z5" s="41">
        <v>2020</v>
      </c>
      <c r="AA5" s="42"/>
      <c r="AB5" s="41">
        <v>2021</v>
      </c>
      <c r="AC5" s="42"/>
      <c r="AD5" s="43" t="s">
        <v>4</v>
      </c>
      <c r="AE5" s="43"/>
      <c r="AF5" s="41">
        <v>2020</v>
      </c>
      <c r="AG5" s="42"/>
      <c r="AH5" s="41">
        <v>2021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7113</v>
      </c>
      <c r="C6" s="19">
        <f>B6/B15</f>
        <v>0.7846662989520132</v>
      </c>
      <c r="D6" s="20">
        <v>5228</v>
      </c>
      <c r="E6" s="19">
        <f>D6/D15</f>
        <v>0.8036894696387394</v>
      </c>
      <c r="F6" s="21">
        <f aca="true" t="shared" si="0" ref="F6:F13">D6-B6</f>
        <v>-1885</v>
      </c>
      <c r="G6" s="19">
        <f aca="true" t="shared" si="1" ref="G6:G15">F6/B6</f>
        <v>-0.2650077323211022</v>
      </c>
      <c r="H6" s="20">
        <v>2678</v>
      </c>
      <c r="I6" s="19">
        <f>H6/H15</f>
        <v>0.4772767777579754</v>
      </c>
      <c r="J6" s="20">
        <v>884</v>
      </c>
      <c r="K6" s="19">
        <f>J6/J15</f>
        <v>0.6194814295725298</v>
      </c>
      <c r="L6" s="21">
        <f aca="true" t="shared" si="2" ref="L6:L14">J6-H6</f>
        <v>-1794</v>
      </c>
      <c r="M6" s="19">
        <f aca="true" t="shared" si="3" ref="M6:M15">L6/H6</f>
        <v>-0.6699029126213593</v>
      </c>
      <c r="N6" s="20">
        <v>4130</v>
      </c>
      <c r="O6" s="19">
        <f>N6/N15</f>
        <v>0.7314913212894084</v>
      </c>
      <c r="P6" s="20">
        <v>2437</v>
      </c>
      <c r="Q6" s="19">
        <f>P6/P15</f>
        <v>0.7618005626758362</v>
      </c>
      <c r="R6" s="21">
        <f>P6-N6</f>
        <v>-1693</v>
      </c>
      <c r="S6" s="19">
        <f>R6/N6</f>
        <v>-0.4099273607748184</v>
      </c>
      <c r="T6" s="20">
        <v>5699</v>
      </c>
      <c r="U6" s="19">
        <f>T6/T15</f>
        <v>0.7283067092651757</v>
      </c>
      <c r="V6" s="20">
        <v>4006</v>
      </c>
      <c r="W6" s="19">
        <f>V6/V15</f>
        <v>0.7618866489159376</v>
      </c>
      <c r="X6" s="21">
        <f>V6-T6</f>
        <v>-1693</v>
      </c>
      <c r="Y6" s="19">
        <f>X6/T6</f>
        <v>-0.29706966134409546</v>
      </c>
      <c r="Z6" s="20">
        <v>2071</v>
      </c>
      <c r="AA6" s="19">
        <f>Z6/Z15</f>
        <v>0.4971195391262602</v>
      </c>
      <c r="AB6" s="20">
        <v>1404</v>
      </c>
      <c r="AC6" s="19">
        <f>AB6/AB15</f>
        <v>0.5482233502538071</v>
      </c>
      <c r="AD6" s="21">
        <f>AB6-Z6</f>
        <v>-667</v>
      </c>
      <c r="AE6" s="19">
        <f>AD6/Z6</f>
        <v>-0.3220666344760985</v>
      </c>
      <c r="AF6" s="21">
        <f aca="true" t="shared" si="4" ref="AF6:AF14">SUM(B6,H6,N6,T6,Z6)</f>
        <v>21691</v>
      </c>
      <c r="AG6" s="19">
        <f>AF6/AF15</f>
        <v>0.6712778138829574</v>
      </c>
      <c r="AH6" s="21">
        <f>SUM(D6,J6,P6,V6,AB6)</f>
        <v>13959</v>
      </c>
      <c r="AI6" s="22">
        <f>AH6/AH15</f>
        <v>0.7366226912928759</v>
      </c>
      <c r="AJ6" s="21">
        <f>AH6-AF6</f>
        <v>-7732</v>
      </c>
      <c r="AK6" s="23">
        <f>AJ6/AF6</f>
        <v>-0.35646120510810936</v>
      </c>
      <c r="AL6" s="1"/>
      <c r="AM6" s="1"/>
    </row>
    <row r="7" spans="1:39" ht="26.25" customHeight="1">
      <c r="A7" s="10" t="s">
        <v>18</v>
      </c>
      <c r="B7" s="20">
        <v>1128</v>
      </c>
      <c r="C7" s="19">
        <f>B7/B15</f>
        <v>0.124434638720353</v>
      </c>
      <c r="D7" s="20">
        <v>710</v>
      </c>
      <c r="E7" s="19">
        <f>D7/D15</f>
        <v>0.10914681014604151</v>
      </c>
      <c r="F7" s="21">
        <f t="shared" si="0"/>
        <v>-418</v>
      </c>
      <c r="G7" s="19">
        <f t="shared" si="1"/>
        <v>-0.37056737588652483</v>
      </c>
      <c r="H7" s="20">
        <v>2508</v>
      </c>
      <c r="I7" s="19">
        <f>H7/H15</f>
        <v>0.4469791481019426</v>
      </c>
      <c r="J7" s="20">
        <v>399</v>
      </c>
      <c r="K7" s="19">
        <f>J7/J15</f>
        <v>0.27960756832515765</v>
      </c>
      <c r="L7" s="21">
        <f t="shared" si="2"/>
        <v>-2109</v>
      </c>
      <c r="M7" s="19">
        <f t="shared" si="3"/>
        <v>-0.8409090909090909</v>
      </c>
      <c r="N7" s="20">
        <v>1039</v>
      </c>
      <c r="O7" s="19">
        <f>N7/N15</f>
        <v>0.18402408784980517</v>
      </c>
      <c r="P7" s="20">
        <v>498</v>
      </c>
      <c r="Q7" s="19">
        <f>P7/P15</f>
        <v>0.1556736480150047</v>
      </c>
      <c r="R7" s="21">
        <f aca="true" t="shared" si="5" ref="R7:R14">P7-N7</f>
        <v>-541</v>
      </c>
      <c r="S7" s="19">
        <f aca="true" t="shared" si="6" ref="S7:S15">R7/N7</f>
        <v>-0.5206929740134745</v>
      </c>
      <c r="T7" s="20">
        <v>1291</v>
      </c>
      <c r="U7" s="19">
        <f>T7/T15</f>
        <v>0.16498402555910543</v>
      </c>
      <c r="V7" s="20">
        <v>713</v>
      </c>
      <c r="W7" s="19">
        <f>V7/V15</f>
        <v>0.13560289083301635</v>
      </c>
      <c r="X7" s="21">
        <f aca="true" t="shared" si="7" ref="X7:X15">V7-T7</f>
        <v>-578</v>
      </c>
      <c r="Y7" s="19">
        <f aca="true" t="shared" si="8" ref="Y7:Y15">X7/T7</f>
        <v>-0.447714949651433</v>
      </c>
      <c r="Z7" s="20">
        <v>1269</v>
      </c>
      <c r="AA7" s="19">
        <f>Z7/Z15</f>
        <v>0.30460873739798366</v>
      </c>
      <c r="AB7" s="20">
        <v>455</v>
      </c>
      <c r="AC7" s="19">
        <f>AB7/AB15</f>
        <v>0.17766497461928935</v>
      </c>
      <c r="AD7" s="21">
        <f aca="true" t="shared" si="9" ref="AD7:AD15">AB7-Z7</f>
        <v>-814</v>
      </c>
      <c r="AE7" s="19">
        <f aca="true" t="shared" si="10" ref="AE7:AE15">AD7/Z7</f>
        <v>-0.6414499605988968</v>
      </c>
      <c r="AF7" s="21">
        <f t="shared" si="4"/>
        <v>7235</v>
      </c>
      <c r="AG7" s="19">
        <f>AF7/AF15</f>
        <v>0.2239036920125027</v>
      </c>
      <c r="AH7" s="21">
        <f aca="true" t="shared" si="11" ref="AH7:AH14">SUM(D7,J7,P7,V7,AB7)</f>
        <v>2775</v>
      </c>
      <c r="AI7" s="22">
        <f>AH7/AH15</f>
        <v>0.14643799472295516</v>
      </c>
      <c r="AJ7" s="21">
        <f aca="true" t="shared" si="12" ref="AJ7:AJ15">AH7-AF7</f>
        <v>-4460</v>
      </c>
      <c r="AK7" s="23">
        <f aca="true" t="shared" si="13" ref="AK7:AK15">AJ7/AF7</f>
        <v>-0.6164478230822391</v>
      </c>
      <c r="AL7" s="1"/>
      <c r="AM7" s="1"/>
    </row>
    <row r="8" spans="1:39" ht="42.75" customHeight="1">
      <c r="A8" s="10" t="s">
        <v>17</v>
      </c>
      <c r="B8" s="20"/>
      <c r="C8" s="19">
        <f>B8/B15</f>
        <v>0</v>
      </c>
      <c r="D8" s="20">
        <v>14</v>
      </c>
      <c r="E8" s="19">
        <f>D8/D15</f>
        <v>0.0021521906225980014</v>
      </c>
      <c r="F8" s="21">
        <f t="shared" si="0"/>
        <v>14</v>
      </c>
      <c r="G8" s="19" t="e">
        <f t="shared" si="1"/>
        <v>#DIV/0!</v>
      </c>
      <c r="H8" s="20"/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/>
      <c r="O8" s="19">
        <f>N8/N15</f>
        <v>0</v>
      </c>
      <c r="P8" s="20">
        <v>3</v>
      </c>
      <c r="Q8" s="19">
        <f>P8/P15</f>
        <v>0.0009377930603313535</v>
      </c>
      <c r="R8" s="21">
        <f t="shared" si="5"/>
        <v>3</v>
      </c>
      <c r="S8" s="19" t="e">
        <f t="shared" si="6"/>
        <v>#DIV/0!</v>
      </c>
      <c r="T8" s="20"/>
      <c r="U8" s="19">
        <f>T8/T15</f>
        <v>0</v>
      </c>
      <c r="V8" s="20">
        <v>7</v>
      </c>
      <c r="W8" s="19">
        <f>V8/V15</f>
        <v>0.0013313046785850132</v>
      </c>
      <c r="X8" s="21">
        <f t="shared" si="7"/>
        <v>7</v>
      </c>
      <c r="Y8" s="19" t="e">
        <f t="shared" si="8"/>
        <v>#DIV/0!</v>
      </c>
      <c r="Z8" s="20"/>
      <c r="AA8" s="19">
        <f>Z8/Z15</f>
        <v>0</v>
      </c>
      <c r="AB8" s="20">
        <v>4</v>
      </c>
      <c r="AC8" s="19">
        <f>AB8/AB15</f>
        <v>0.0015618898867629833</v>
      </c>
      <c r="AD8" s="21">
        <f t="shared" si="9"/>
        <v>4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28</v>
      </c>
      <c r="AI8" s="37">
        <f>AH8/AH11</f>
        <v>0.03218390804597701</v>
      </c>
      <c r="AJ8" s="36">
        <f>AH8-AF8</f>
        <v>28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229</v>
      </c>
      <c r="C9" s="19">
        <f>B9/B15</f>
        <v>0.02526199669056812</v>
      </c>
      <c r="D9" s="20">
        <v>146</v>
      </c>
      <c r="E9" s="19">
        <f>D9/D15</f>
        <v>0.022444273635664872</v>
      </c>
      <c r="F9" s="21">
        <f t="shared" si="0"/>
        <v>-83</v>
      </c>
      <c r="G9" s="19">
        <f t="shared" si="1"/>
        <v>-0.3624454148471616</v>
      </c>
      <c r="H9" s="20">
        <v>61</v>
      </c>
      <c r="I9" s="19">
        <f>H9/H15</f>
        <v>0.010871502405988238</v>
      </c>
      <c r="J9" s="20">
        <v>17</v>
      </c>
      <c r="K9" s="19">
        <f>J9/J15</f>
        <v>0.011913104414856343</v>
      </c>
      <c r="L9" s="21">
        <f t="shared" si="2"/>
        <v>-44</v>
      </c>
      <c r="M9" s="19">
        <f t="shared" si="3"/>
        <v>-0.7213114754098361</v>
      </c>
      <c r="N9" s="20">
        <v>87</v>
      </c>
      <c r="O9" s="19">
        <f>N9/N15</f>
        <v>0.015409139213602551</v>
      </c>
      <c r="P9" s="20">
        <v>42</v>
      </c>
      <c r="Q9" s="19">
        <f>P9/P15</f>
        <v>0.01312910284463895</v>
      </c>
      <c r="R9" s="21">
        <f t="shared" si="5"/>
        <v>-45</v>
      </c>
      <c r="S9" s="19">
        <f t="shared" si="6"/>
        <v>-0.5172413793103449</v>
      </c>
      <c r="T9" s="20">
        <v>148</v>
      </c>
      <c r="U9" s="19">
        <f>T9/T15</f>
        <v>0.01891373801916933</v>
      </c>
      <c r="V9" s="20">
        <v>85</v>
      </c>
      <c r="W9" s="19">
        <f>V9/V15</f>
        <v>0.016165842525675163</v>
      </c>
      <c r="X9" s="21">
        <f t="shared" si="7"/>
        <v>-63</v>
      </c>
      <c r="Y9" s="19">
        <f t="shared" si="8"/>
        <v>-0.42567567567567566</v>
      </c>
      <c r="Z9" s="20">
        <v>148</v>
      </c>
      <c r="AA9" s="19">
        <f>Z9/Z15</f>
        <v>0.035525684109457514</v>
      </c>
      <c r="AB9" s="20">
        <v>207</v>
      </c>
      <c r="AC9" s="19">
        <f>AB9/AB15</f>
        <v>0.08082780163998438</v>
      </c>
      <c r="AD9" s="21">
        <f t="shared" si="9"/>
        <v>59</v>
      </c>
      <c r="AE9" s="19">
        <f t="shared" si="10"/>
        <v>0.39864864864864863</v>
      </c>
      <c r="AF9" s="21">
        <f t="shared" si="4"/>
        <v>673</v>
      </c>
      <c r="AG9" s="19">
        <f>AF9/AF15</f>
        <v>0.020827530715192027</v>
      </c>
      <c r="AH9" s="21">
        <f t="shared" si="11"/>
        <v>497</v>
      </c>
      <c r="AI9" s="22">
        <f>AH9/AH15</f>
        <v>0.026226912928759893</v>
      </c>
      <c r="AJ9" s="21">
        <f t="shared" si="12"/>
        <v>-176</v>
      </c>
      <c r="AK9" s="23">
        <f t="shared" si="13"/>
        <v>-0.26151560178306094</v>
      </c>
      <c r="AL9" s="1"/>
      <c r="AM9" s="1"/>
    </row>
    <row r="10" spans="1:39" s="31" customFormat="1" ht="17.25" customHeight="1">
      <c r="A10" s="9" t="s">
        <v>8</v>
      </c>
      <c r="B10" s="30">
        <v>38</v>
      </c>
      <c r="C10" s="19">
        <f>B10/B15</f>
        <v>0.004191947049089906</v>
      </c>
      <c r="D10" s="30">
        <v>36</v>
      </c>
      <c r="E10" s="19">
        <f>D10/D15</f>
        <v>0.005534204458109147</v>
      </c>
      <c r="F10" s="21">
        <f t="shared" si="0"/>
        <v>-2</v>
      </c>
      <c r="G10" s="19">
        <f t="shared" si="1"/>
        <v>-0.05263157894736842</v>
      </c>
      <c r="H10" s="30">
        <v>55</v>
      </c>
      <c r="I10" s="19">
        <f>H10/H15</f>
        <v>0.009802174300481198</v>
      </c>
      <c r="J10" s="30">
        <v>12</v>
      </c>
      <c r="K10" s="19">
        <f>J10/J15</f>
        <v>0.008409250175192713</v>
      </c>
      <c r="L10" s="21">
        <f t="shared" si="2"/>
        <v>-43</v>
      </c>
      <c r="M10" s="19">
        <f t="shared" si="3"/>
        <v>-0.7818181818181819</v>
      </c>
      <c r="N10" s="30">
        <v>25</v>
      </c>
      <c r="O10" s="19">
        <f>N10/N15</f>
        <v>0.004427913567127169</v>
      </c>
      <c r="P10" s="30">
        <v>8</v>
      </c>
      <c r="Q10" s="19">
        <f>P10/P15</f>
        <v>0.0025007814942169426</v>
      </c>
      <c r="R10" s="21">
        <f t="shared" si="5"/>
        <v>-17</v>
      </c>
      <c r="S10" s="19">
        <f t="shared" si="6"/>
        <v>-0.68</v>
      </c>
      <c r="T10" s="30">
        <v>25</v>
      </c>
      <c r="U10" s="19">
        <f>T10/T15</f>
        <v>0.003194888178913738</v>
      </c>
      <c r="V10" s="30">
        <v>14</v>
      </c>
      <c r="W10" s="19">
        <f>V10/V15</f>
        <v>0.0026626093571700264</v>
      </c>
      <c r="X10" s="21">
        <f t="shared" si="7"/>
        <v>-11</v>
      </c>
      <c r="Y10" s="19">
        <f t="shared" si="8"/>
        <v>-0.44</v>
      </c>
      <c r="Z10" s="30">
        <v>212</v>
      </c>
      <c r="AA10" s="19">
        <f>Z10/Z15</f>
        <v>0.050888142102736435</v>
      </c>
      <c r="AB10" s="30">
        <v>5</v>
      </c>
      <c r="AC10" s="19">
        <f>AB10/AB15</f>
        <v>0.001952362358453729</v>
      </c>
      <c r="AD10" s="21">
        <f t="shared" si="9"/>
        <v>-207</v>
      </c>
      <c r="AE10" s="19">
        <f t="shared" si="10"/>
        <v>-0.9764150943396226</v>
      </c>
      <c r="AF10" s="21">
        <f t="shared" si="4"/>
        <v>355</v>
      </c>
      <c r="AG10" s="19">
        <f>AF10/AF15</f>
        <v>0.010986290347538143</v>
      </c>
      <c r="AH10" s="21">
        <f t="shared" si="11"/>
        <v>75</v>
      </c>
      <c r="AI10" s="22">
        <f>AH10/AH15</f>
        <v>0.00395778364116095</v>
      </c>
      <c r="AJ10" s="21">
        <f t="shared" si="12"/>
        <v>-280</v>
      </c>
      <c r="AK10" s="23">
        <f t="shared" si="13"/>
        <v>-0.7887323943661971</v>
      </c>
      <c r="AL10" s="1"/>
      <c r="AM10" s="1"/>
    </row>
    <row r="11" spans="1:39" s="13" customFormat="1" ht="21.75" customHeight="1">
      <c r="A11" s="33" t="s">
        <v>9</v>
      </c>
      <c r="B11" s="34">
        <v>410</v>
      </c>
      <c r="C11" s="35">
        <f>B11/B15</f>
        <v>0.04522890237175951</v>
      </c>
      <c r="D11" s="34">
        <v>209</v>
      </c>
      <c r="E11" s="35">
        <f>D11/D15</f>
        <v>0.03212913143735588</v>
      </c>
      <c r="F11" s="36">
        <f t="shared" si="0"/>
        <v>-201</v>
      </c>
      <c r="G11" s="35">
        <f t="shared" si="1"/>
        <v>-0.4902439024390244</v>
      </c>
      <c r="H11" s="34">
        <v>300</v>
      </c>
      <c r="I11" s="35">
        <f>H11/H15</f>
        <v>0.053466405275351986</v>
      </c>
      <c r="J11" s="34">
        <v>111</v>
      </c>
      <c r="K11" s="35">
        <f>J11/J15</f>
        <v>0.07778556412053259</v>
      </c>
      <c r="L11" s="36">
        <f t="shared" si="2"/>
        <v>-189</v>
      </c>
      <c r="M11" s="35">
        <f t="shared" si="3"/>
        <v>-0.63</v>
      </c>
      <c r="N11" s="34">
        <v>320</v>
      </c>
      <c r="O11" s="35">
        <f>N11/N15</f>
        <v>0.05667729365922777</v>
      </c>
      <c r="P11" s="34">
        <v>151</v>
      </c>
      <c r="Q11" s="35">
        <f>P11/P15</f>
        <v>0.04720225070334479</v>
      </c>
      <c r="R11" s="36">
        <f t="shared" si="5"/>
        <v>-169</v>
      </c>
      <c r="S11" s="35">
        <f t="shared" si="6"/>
        <v>-0.528125</v>
      </c>
      <c r="T11" s="34">
        <v>466</v>
      </c>
      <c r="U11" s="35">
        <f>T11/T15</f>
        <v>0.05955271565495208</v>
      </c>
      <c r="V11" s="34">
        <v>233</v>
      </c>
      <c r="W11" s="35">
        <f>V11/V15</f>
        <v>0.04431342715861544</v>
      </c>
      <c r="X11" s="36">
        <f t="shared" si="7"/>
        <v>-233</v>
      </c>
      <c r="Y11" s="35">
        <f t="shared" si="8"/>
        <v>-0.5</v>
      </c>
      <c r="Z11" s="34">
        <v>220</v>
      </c>
      <c r="AA11" s="35">
        <f>Z11/Z15</f>
        <v>0.052808449351896304</v>
      </c>
      <c r="AB11" s="34">
        <v>166</v>
      </c>
      <c r="AC11" s="35">
        <f>AB11/AB15</f>
        <v>0.06481843030066381</v>
      </c>
      <c r="AD11" s="36">
        <f t="shared" si="9"/>
        <v>-54</v>
      </c>
      <c r="AE11" s="35">
        <f t="shared" si="10"/>
        <v>-0.24545454545454545</v>
      </c>
      <c r="AF11" s="36">
        <f t="shared" si="4"/>
        <v>1716</v>
      </c>
      <c r="AG11" s="35">
        <f>AF11/AF15</f>
        <v>0.053105561229226626</v>
      </c>
      <c r="AH11" s="36">
        <f t="shared" si="11"/>
        <v>870</v>
      </c>
      <c r="AI11" s="37">
        <f>AH11/AH15</f>
        <v>0.04591029023746702</v>
      </c>
      <c r="AJ11" s="36">
        <f t="shared" si="12"/>
        <v>-846</v>
      </c>
      <c r="AK11" s="38">
        <f>AJ11/AF11</f>
        <v>-0.493006993006993</v>
      </c>
      <c r="AL11" s="12"/>
      <c r="AM11" s="12"/>
    </row>
    <row r="12" spans="1:39" s="13" customFormat="1" ht="51" customHeight="1">
      <c r="A12" s="33" t="s">
        <v>16</v>
      </c>
      <c r="B12" s="34"/>
      <c r="C12" s="35">
        <f>B12/B15</f>
        <v>0</v>
      </c>
      <c r="D12" s="34">
        <v>35</v>
      </c>
      <c r="E12" s="35">
        <f>D12/D15</f>
        <v>0.005380476556495004</v>
      </c>
      <c r="F12" s="36">
        <f t="shared" si="0"/>
        <v>35</v>
      </c>
      <c r="G12" s="35" t="e">
        <f t="shared" si="1"/>
        <v>#DIV/0!</v>
      </c>
      <c r="H12" s="34"/>
      <c r="I12" s="35">
        <f>H12/H15</f>
        <v>0</v>
      </c>
      <c r="J12" s="34">
        <v>2</v>
      </c>
      <c r="K12" s="35">
        <f>J12/J15</f>
        <v>0.001401541695865452</v>
      </c>
      <c r="L12" s="36">
        <f t="shared" si="2"/>
        <v>2</v>
      </c>
      <c r="M12" s="35" t="e">
        <f t="shared" si="3"/>
        <v>#DIV/0!</v>
      </c>
      <c r="N12" s="34"/>
      <c r="O12" s="35">
        <f>N12/N15</f>
        <v>0</v>
      </c>
      <c r="P12" s="34">
        <v>9</v>
      </c>
      <c r="Q12" s="35">
        <f>P12/P15</f>
        <v>0.002813379180994061</v>
      </c>
      <c r="R12" s="36">
        <f t="shared" si="5"/>
        <v>9</v>
      </c>
      <c r="S12" s="35" t="e">
        <f t="shared" si="6"/>
        <v>#DIV/0!</v>
      </c>
      <c r="T12" s="34"/>
      <c r="U12" s="35">
        <f>T12/T15</f>
        <v>0</v>
      </c>
      <c r="V12" s="34">
        <v>77</v>
      </c>
      <c r="W12" s="35">
        <f>V12/V15</f>
        <v>0.014644351464435146</v>
      </c>
      <c r="X12" s="36">
        <f t="shared" si="7"/>
        <v>77</v>
      </c>
      <c r="Y12" s="35" t="e">
        <f t="shared" si="8"/>
        <v>#DIV/0!</v>
      </c>
      <c r="Z12" s="34"/>
      <c r="AA12" s="35">
        <f>Z12/Z15</f>
        <v>0</v>
      </c>
      <c r="AB12" s="34">
        <v>23</v>
      </c>
      <c r="AC12" s="35">
        <f>AB12/AB15</f>
        <v>0.008980866848887154</v>
      </c>
      <c r="AD12" s="36">
        <f t="shared" si="9"/>
        <v>23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146</v>
      </c>
      <c r="AI12" s="37">
        <f>AH12/AH15</f>
        <v>0.007704485488126649</v>
      </c>
      <c r="AJ12" s="36">
        <f t="shared" si="12"/>
        <v>146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85</v>
      </c>
      <c r="C13" s="19">
        <f>B13/B15</f>
        <v>0.009376723662437948</v>
      </c>
      <c r="D13" s="20">
        <v>84</v>
      </c>
      <c r="E13" s="19">
        <f>D13/D15</f>
        <v>0.012913143735588009</v>
      </c>
      <c r="F13" s="21">
        <f t="shared" si="0"/>
        <v>-1</v>
      </c>
      <c r="G13" s="19">
        <f t="shared" si="1"/>
        <v>-0.011764705882352941</v>
      </c>
      <c r="H13" s="20">
        <v>4</v>
      </c>
      <c r="I13" s="19">
        <f>H13/H15</f>
        <v>0.0007128854036713598</v>
      </c>
      <c r="J13" s="20">
        <v>0</v>
      </c>
      <c r="K13" s="19">
        <f>J13/J15</f>
        <v>0</v>
      </c>
      <c r="L13" s="21">
        <f t="shared" si="2"/>
        <v>-4</v>
      </c>
      <c r="M13" s="19">
        <f t="shared" si="3"/>
        <v>-1</v>
      </c>
      <c r="N13" s="20">
        <v>24</v>
      </c>
      <c r="O13" s="19">
        <f>N13/N15</f>
        <v>0.004250797024442083</v>
      </c>
      <c r="P13" s="20">
        <v>32</v>
      </c>
      <c r="Q13" s="19">
        <f>P13/P15</f>
        <v>0.01000312597686777</v>
      </c>
      <c r="R13" s="21">
        <f t="shared" si="5"/>
        <v>8</v>
      </c>
      <c r="S13" s="19">
        <f t="shared" si="6"/>
        <v>0.3333333333333333</v>
      </c>
      <c r="T13" s="20">
        <v>158</v>
      </c>
      <c r="U13" s="19">
        <f>T13/T15</f>
        <v>0.020191693290734825</v>
      </c>
      <c r="V13" s="20">
        <v>110</v>
      </c>
      <c r="W13" s="19">
        <f>V13/V15</f>
        <v>0.02092050209205021</v>
      </c>
      <c r="X13" s="21">
        <f t="shared" si="7"/>
        <v>-48</v>
      </c>
      <c r="Y13" s="19">
        <f t="shared" si="8"/>
        <v>-0.3037974683544304</v>
      </c>
      <c r="Z13" s="20">
        <v>230</v>
      </c>
      <c r="AA13" s="19">
        <f>Z13/Z15</f>
        <v>0.055208833413346134</v>
      </c>
      <c r="AB13" s="20">
        <v>282</v>
      </c>
      <c r="AC13" s="19">
        <f>AB13/AB15</f>
        <v>0.11011323701679032</v>
      </c>
      <c r="AD13" s="21">
        <f t="shared" si="9"/>
        <v>52</v>
      </c>
      <c r="AE13" s="19">
        <f t="shared" si="10"/>
        <v>0.22608695652173913</v>
      </c>
      <c r="AF13" s="21">
        <f t="shared" si="4"/>
        <v>501</v>
      </c>
      <c r="AG13" s="19">
        <f>AF13/AF15</f>
        <v>0.015504595673567914</v>
      </c>
      <c r="AH13" s="21">
        <f t="shared" si="11"/>
        <v>508</v>
      </c>
      <c r="AI13" s="22">
        <f>AH13/AH15</f>
        <v>0.026807387862796832</v>
      </c>
      <c r="AJ13" s="21">
        <f t="shared" si="12"/>
        <v>7</v>
      </c>
      <c r="AK13" s="23">
        <f t="shared" si="13"/>
        <v>0.013972055888223553</v>
      </c>
      <c r="AL13" s="1"/>
      <c r="AM13" s="1"/>
    </row>
    <row r="14" spans="1:39" ht="46.5" customHeight="1">
      <c r="A14" s="9" t="s">
        <v>11</v>
      </c>
      <c r="B14" s="20">
        <v>62</v>
      </c>
      <c r="C14" s="19">
        <f>B14/B15</f>
        <v>0.006839492553778268</v>
      </c>
      <c r="D14" s="20">
        <v>43</v>
      </c>
      <c r="E14" s="19">
        <f>D14/D15</f>
        <v>0.0066102997694081475</v>
      </c>
      <c r="F14" s="21">
        <v>87</v>
      </c>
      <c r="G14" s="19">
        <f t="shared" si="1"/>
        <v>1.403225806451613</v>
      </c>
      <c r="H14" s="20">
        <v>5</v>
      </c>
      <c r="I14" s="19">
        <f>H14/H15</f>
        <v>0.0008911067545891997</v>
      </c>
      <c r="J14" s="20">
        <v>2</v>
      </c>
      <c r="K14" s="19">
        <f>J14/J15</f>
        <v>0.001401541695865452</v>
      </c>
      <c r="L14" s="21">
        <f t="shared" si="2"/>
        <v>-3</v>
      </c>
      <c r="M14" s="19">
        <f t="shared" si="3"/>
        <v>-0.6</v>
      </c>
      <c r="N14" s="20">
        <v>21</v>
      </c>
      <c r="O14" s="19">
        <f>N14/N15</f>
        <v>0.0037194473963868225</v>
      </c>
      <c r="P14" s="20">
        <v>19</v>
      </c>
      <c r="Q14" s="19">
        <f>P14/P15</f>
        <v>0.005939356048765239</v>
      </c>
      <c r="R14" s="21">
        <f t="shared" si="5"/>
        <v>-2</v>
      </c>
      <c r="S14" s="19">
        <f t="shared" si="6"/>
        <v>-0.09523809523809523</v>
      </c>
      <c r="T14" s="20">
        <v>38</v>
      </c>
      <c r="U14" s="19">
        <f>T14/T15</f>
        <v>0.0048562300319488815</v>
      </c>
      <c r="V14" s="20">
        <v>13</v>
      </c>
      <c r="W14" s="19">
        <f>V14/V15</f>
        <v>0.002472422974515025</v>
      </c>
      <c r="X14" s="21">
        <f t="shared" si="7"/>
        <v>-25</v>
      </c>
      <c r="Y14" s="19">
        <f t="shared" si="8"/>
        <v>-0.6578947368421053</v>
      </c>
      <c r="Z14" s="20">
        <v>16</v>
      </c>
      <c r="AA14" s="19">
        <f>Z14/Z15</f>
        <v>0.003840614498319731</v>
      </c>
      <c r="AB14" s="20">
        <v>15</v>
      </c>
      <c r="AC14" s="19">
        <f>AB14/AB15</f>
        <v>0.005857087075361187</v>
      </c>
      <c r="AD14" s="21">
        <f t="shared" si="9"/>
        <v>-1</v>
      </c>
      <c r="AE14" s="19">
        <f t="shared" si="10"/>
        <v>-0.0625</v>
      </c>
      <c r="AF14" s="21">
        <f t="shared" si="4"/>
        <v>142</v>
      </c>
      <c r="AG14" s="19">
        <f>AF14/AF15</f>
        <v>0.004394516139015257</v>
      </c>
      <c r="AH14" s="21">
        <f t="shared" si="11"/>
        <v>92</v>
      </c>
      <c r="AI14" s="22">
        <f>AH14/AH15</f>
        <v>0.004854881266490765</v>
      </c>
      <c r="AJ14" s="21">
        <f t="shared" si="12"/>
        <v>-50</v>
      </c>
      <c r="AK14" s="23">
        <f t="shared" si="13"/>
        <v>-0.352112676056338</v>
      </c>
      <c r="AL14" s="1"/>
      <c r="AM14" s="1"/>
    </row>
    <row r="15" spans="1:39" ht="15.75" thickBot="1">
      <c r="A15" s="11" t="s">
        <v>5</v>
      </c>
      <c r="B15" s="20">
        <f>SUM(B6:B14)</f>
        <v>9065</v>
      </c>
      <c r="C15" s="25">
        <f>B15/B15</f>
        <v>1</v>
      </c>
      <c r="D15" s="24">
        <f>SUM(D6:D14)</f>
        <v>6505</v>
      </c>
      <c r="E15" s="25">
        <f>D15/D15</f>
        <v>1</v>
      </c>
      <c r="F15" s="26">
        <f>SUM(F6:F14)</f>
        <v>-2454</v>
      </c>
      <c r="G15" s="27">
        <f t="shared" si="1"/>
        <v>-0.270711527854385</v>
      </c>
      <c r="H15" s="29">
        <f>SUM(H6:H9,H10:H14)</f>
        <v>5611</v>
      </c>
      <c r="I15" s="25">
        <f>H15/H15</f>
        <v>1</v>
      </c>
      <c r="J15" s="24">
        <f>SUM(J6:J14)</f>
        <v>1427</v>
      </c>
      <c r="K15" s="25">
        <f>J15/J15</f>
        <v>1</v>
      </c>
      <c r="L15" s="26">
        <f>SUM(L6:L14)</f>
        <v>-4184</v>
      </c>
      <c r="M15" s="27">
        <f t="shared" si="3"/>
        <v>-0.7456781322402424</v>
      </c>
      <c r="N15" s="29">
        <f>SUM(N6:N9,N10:N14)</f>
        <v>5646</v>
      </c>
      <c r="O15" s="25">
        <f>N15/N15</f>
        <v>1</v>
      </c>
      <c r="P15" s="24">
        <f>SUM(P6:P14)</f>
        <v>3199</v>
      </c>
      <c r="Q15" s="25">
        <f>P15/P15</f>
        <v>1</v>
      </c>
      <c r="R15" s="26">
        <f>P15-N15</f>
        <v>-2447</v>
      </c>
      <c r="S15" s="27">
        <f t="shared" si="6"/>
        <v>-0.43340417995040736</v>
      </c>
      <c r="T15" s="29">
        <f>SUM(T10:T14,T6:T9)</f>
        <v>7825</v>
      </c>
      <c r="U15" s="25">
        <f>T15/T15</f>
        <v>1</v>
      </c>
      <c r="V15" s="24">
        <f>SUM(V6:V14)</f>
        <v>5258</v>
      </c>
      <c r="W15" s="25">
        <f>V15/V15</f>
        <v>1</v>
      </c>
      <c r="X15" s="26">
        <f t="shared" si="7"/>
        <v>-2567</v>
      </c>
      <c r="Y15" s="27">
        <f t="shared" si="8"/>
        <v>-0.32805111821086264</v>
      </c>
      <c r="Z15" s="29">
        <f>SUM(Z10:Z14,Z6:Z9)</f>
        <v>4166</v>
      </c>
      <c r="AA15" s="25">
        <f>Z15/Z15</f>
        <v>1</v>
      </c>
      <c r="AB15" s="24">
        <f>SUM(AB6:AB14)</f>
        <v>2561</v>
      </c>
      <c r="AC15" s="25">
        <f>AB15/AB15</f>
        <v>1</v>
      </c>
      <c r="AD15" s="26">
        <f t="shared" si="9"/>
        <v>-1605</v>
      </c>
      <c r="AE15" s="27">
        <f t="shared" si="10"/>
        <v>-0.385261641862698</v>
      </c>
      <c r="AF15" s="26">
        <f>SUM(B15,H15,N15,T15,Z15)</f>
        <v>32313</v>
      </c>
      <c r="AG15" s="25">
        <f>AF15/AF15</f>
        <v>1</v>
      </c>
      <c r="AH15" s="26">
        <f>SUM(D15,J15,P15,V15,AB15)</f>
        <v>18950</v>
      </c>
      <c r="AI15" s="25">
        <f>AH15/AH15</f>
        <v>1</v>
      </c>
      <c r="AJ15" s="26">
        <f t="shared" si="12"/>
        <v>-13363</v>
      </c>
      <c r="AK15" s="28">
        <f t="shared" si="13"/>
        <v>-0.4135487265187386</v>
      </c>
      <c r="AL15" s="1"/>
      <c r="AM15" s="1"/>
    </row>
    <row r="16" spans="1:37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2021-08-03T10:10:54Z</cp:lastPrinted>
  <dcterms:created xsi:type="dcterms:W3CDTF">2011-02-02T11:32:10Z</dcterms:created>
  <dcterms:modified xsi:type="dcterms:W3CDTF">2021-08-03T10:10:56Z</dcterms:modified>
  <cp:category/>
  <cp:version/>
  <cp:contentType/>
  <cp:contentStatus/>
</cp:coreProperties>
</file>